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Outcome revisi no.97 tgl. 18-3" sheetId="6" r:id="rId1"/>
  </sheets>
  <definedNames>
    <definedName name="_xlnm.Print_Area" localSheetId="0">'Outcome revisi no.97 tgl. 18-3'!$B$1:$K$42</definedName>
    <definedName name="_xlnm.Print_Titles" localSheetId="0">'Outcome revisi no.97 tgl. 18-3'!$4:$4</definedName>
  </definedNames>
  <calcPr calcId="144525"/>
</workbook>
</file>

<file path=xl/sharedStrings.xml><?xml version="1.0" encoding="utf-8"?>
<sst xmlns="http://schemas.openxmlformats.org/spreadsheetml/2006/main" count="122" uniqueCount="91">
  <si>
    <t>2.2.2 Indikator Kinerja Kunci Outcome</t>
  </si>
  <si>
    <t>A. Urusan Pemerintahan Wajib Pelayanan Dasar</t>
  </si>
  <si>
    <t>No</t>
  </si>
  <si>
    <t>Urusan Pemerintahan</t>
  </si>
  <si>
    <t>Indikator Kinerja Kunci (IKK) Outcome</t>
  </si>
  <si>
    <t>Rumus Penghitungan</t>
  </si>
  <si>
    <t>Capain Kinerja</t>
  </si>
  <si>
    <t>Sumber Data</t>
  </si>
  <si>
    <t>Ket</t>
  </si>
  <si>
    <t>D. Fungsi Penunjang Urusan Pemerintahan</t>
  </si>
  <si>
    <t>Perencanaan dan Keuangan</t>
  </si>
  <si>
    <t>95</t>
  </si>
  <si>
    <t>Rasio Belanja Pegawai Di Luar Guru dan Tenaga Kesehatan</t>
  </si>
  <si>
    <t>Jumlah belanja pegawai diluar guru dan tenaga kesehatan</t>
  </si>
  <si>
    <t>x 100 %</t>
  </si>
  <si>
    <t>Bakeuda</t>
  </si>
  <si>
    <t>Jumlah APBD</t>
  </si>
  <si>
    <t>96</t>
  </si>
  <si>
    <t>Rasio PAD</t>
  </si>
  <si>
    <t>Jumlah PAD</t>
  </si>
  <si>
    <t>Jumlah PDRB non migas</t>
  </si>
  <si>
    <t>97</t>
  </si>
  <si>
    <t>Rasio Belanja Urusan Pemerintahan Umum (dikurangi transfer expenditures)</t>
  </si>
  <si>
    <t>Jumlah belanja urusan pemerintahan – transfer expenditures</t>
  </si>
  <si>
    <t>jumlah belanja APBD</t>
  </si>
  <si>
    <t>98</t>
  </si>
  <si>
    <t>Opini BPK terhadap Laporan Keuangan Daerah</t>
  </si>
  <si>
    <t>8 WTP</t>
  </si>
  <si>
    <t>Inspektorat</t>
  </si>
  <si>
    <t>99</t>
  </si>
  <si>
    <t>Maturitas Sistem Pengendalian Intern Pemerintah (SPIP)</t>
  </si>
  <si>
    <t>Tingkat Maturitas SPIP (belum dinilai (0)/level 1/level 2/level 3) berdasarkan
Laporan Hasil Quality Assurance (QA) yang dikeluarkan oleh BPKP</t>
  </si>
  <si>
    <t>Level 3</t>
  </si>
  <si>
    <t>level 3</t>
  </si>
  <si>
    <t>100</t>
  </si>
  <si>
    <t>Peningkatan Kapabilitas Aparat Pengawasan Intern Pemerintah (APIP)</t>
  </si>
  <si>
    <t>Tingkat Kualitas APIP (belum dinilai (0)/level 1/level 2/level 3) berdasarkan Laporan Hasil Quality Assurance (QA) yang dikeluarkan oleh BPKP</t>
  </si>
  <si>
    <t>Pengadaan</t>
  </si>
  <si>
    <t>101</t>
  </si>
  <si>
    <t>Persentase jumlah total proyek konstruksi yang dibawa ke tahun berikutnya. yang ditandatangani pada kuartal pertama</t>
  </si>
  <si>
    <t>jumlah kontrak infrastruktur dengan nilai besar yang perlu pembangunan dalam 3 kuartal yang ditandatangani pada kuartal pertama tahun 2020</t>
  </si>
  <si>
    <t>Biro AP2BMD</t>
  </si>
  <si>
    <t>jumlah kontrak keseluruhan tahun 2020</t>
  </si>
  <si>
    <t>102</t>
  </si>
  <si>
    <t>Persentase jumlah pengadaan yang dilakukan dengan metode kompetitif</t>
  </si>
  <si>
    <t>jumlah pengadaan yang dilakukan dengan metode kompetitif</t>
  </si>
  <si>
    <t>Jumlah pengadaan yang dilakukan tanpa metode kompetitif</t>
  </si>
  <si>
    <t>103</t>
  </si>
  <si>
    <t>Rasio nilai belanja yang dilakukan melalui pengadaan</t>
  </si>
  <si>
    <t>Jumlah nilai belanja langsung yang melalui pengadaan</t>
  </si>
  <si>
    <t>Total belanja langsung</t>
  </si>
  <si>
    <t>Kepegawaian</t>
  </si>
  <si>
    <t>104</t>
  </si>
  <si>
    <t>Rasio PNS berpendidikan Perguruan Tinggi dibanding Pendidikan Menengah/Dasar (PNS tidak termasuk guru dan tenaga kesehatan)</t>
  </si>
  <si>
    <t>Jumlah PNS yang berpendidikan PT ke atas</t>
  </si>
  <si>
    <t>BKD</t>
  </si>
  <si>
    <t>Jumlah PNS yang berpendidikan menengah/dasar</t>
  </si>
  <si>
    <t>105</t>
  </si>
  <si>
    <t>Persentase Pegawai Fungsional
terhadap Seluruh Jumlah Pegawai
Pemerintah daerah (PNS tidak termasuk guru dan tenaga kesehatan)</t>
  </si>
  <si>
    <t>Jumlah pegawai PNS fungsional (diluar guru dan tenaga kesehatan)</t>
  </si>
  <si>
    <t>Seluruh jumlah pegawai pemerintah (PNS tidak termasuk guru dan tenaga kesehatan)</t>
  </si>
  <si>
    <t>106</t>
  </si>
  <si>
    <t>Persentase Jabatan Fungsional
bersertifikat Kompetensi (PNS tidak termasuk guru dan tenaga kesehatan)</t>
  </si>
  <si>
    <t>Jumlah pegawai Fungsional yang memiliki sertifikat kompetensi</t>
  </si>
  <si>
    <t>Seluruh jumlah pegawai non Fungsional (PNS tidak termasuk guru dan tenaga kesehatan)</t>
  </si>
  <si>
    <t>Manajemen Keuangan</t>
  </si>
  <si>
    <t>107</t>
  </si>
  <si>
    <t>Budget execution: Deviasi realisasi belanja terhadap belanja total dalam APBD</t>
  </si>
  <si>
    <t>Nilai absolut dari Total belanja dalam realisasi</t>
  </si>
  <si>
    <t>Total belanja APBD dikurangi satu</t>
  </si>
  <si>
    <t>108</t>
  </si>
  <si>
    <t>Deviasi realisasi PAD terhadap anggaran PAD dalam APBD</t>
  </si>
  <si>
    <t>Nilai absolut dari Total PAD dalam realisasi</t>
  </si>
  <si>
    <t>Dibagi total PAD dalam APBD dikurangi satu</t>
  </si>
  <si>
    <t>109</t>
  </si>
  <si>
    <t>Assets management</t>
  </si>
  <si>
    <t>1. Apakah ada daftar asset tetap? (Ya/Tidak)
2. Apakah ada manual untuk menyusun daftar asset tetap? (Ya/Tidak)
3. Apakah ada proses inventarisasi asset tahunan? (Ya/Tidak)
4. Apakah nilai asset tercantum dalam laporan anggaran? (Ya/Tidak);</t>
  </si>
  <si>
    <t>Ya, Tidak, Tidak, Tidak</t>
  </si>
  <si>
    <t>110</t>
  </si>
  <si>
    <t>Rasio anggaran SiLPA terhadap total belanja dalam APBD tahun sebelumnya</t>
  </si>
  <si>
    <t>Nilai realisasi SiLPA</t>
  </si>
  <si>
    <t>Total belanja dalam APBD tahun sebelumnya</t>
  </si>
  <si>
    <t>Transparansi</t>
  </si>
  <si>
    <t>111</t>
  </si>
  <si>
    <t>Informasi tentang sumber daya yang tersedia untuk pelayanan</t>
  </si>
  <si>
    <t>Belanja anggaran untuk unit pelayanan dapat diakses di website pemda</t>
  </si>
  <si>
    <t>Realisasi belanja untuk unit pelayanan dapat diakses oleh publik</t>
  </si>
  <si>
    <t>112</t>
  </si>
  <si>
    <r>
      <rPr>
        <sz val="11"/>
        <rFont val="Calibri"/>
        <charset val="134"/>
        <scheme val="minor"/>
      </rPr>
      <t>Akses publik terhadap informasi
keuangan daerah (</t>
    </r>
    <r>
      <rPr>
        <i/>
        <sz val="11"/>
        <rFont val="Calibri"/>
        <charset val="134"/>
        <scheme val="minor"/>
      </rPr>
      <t>Public access to fiscal information</t>
    </r>
    <r>
      <rPr>
        <sz val="11"/>
        <rFont val="Calibri"/>
        <charset val="134"/>
        <scheme val="minor"/>
      </rPr>
      <t>)</t>
    </r>
  </si>
  <si>
    <t>Jumlah dokumen yang dipublikasikan di website Pemda</t>
  </si>
  <si>
    <t>total jumlah dokumen yang telah dirinci</t>
  </si>
</sst>
</file>

<file path=xl/styles.xml><?xml version="1.0" encoding="utf-8"?>
<styleSheet xmlns="http://schemas.openxmlformats.org/spreadsheetml/2006/main">
  <numFmts count="5">
    <numFmt numFmtId="176" formatCode="_(&quot;Rp&quot;* #,##0_);_(&quot;Rp&quot;* \(#,##0\);_(&quot;Rp&quot;* &quot;-&quot;_);_(@_)"/>
    <numFmt numFmtId="177" formatCode="_(&quot;Rp&quot;* #,##0.00_);_(&quot;Rp&quot;* \(#,##0.00\);_(&quot;Rp&quot;* &quot;-&quot;??_);_(@_)"/>
    <numFmt numFmtId="178" formatCode="_-* #,##0_-;\-* #,##0_-;_-* &quot;-&quot;_-;_-@_-"/>
    <numFmt numFmtId="43" formatCode="_(* #,##0.00_);_(* \(#,##0.00\);_(* &quot;-&quot;??_);_(@_)"/>
    <numFmt numFmtId="179" formatCode="_-* #,##0.00_-;\-* #,##0.00_-;_-* &quot;-&quot;_-;_-@_-"/>
  </numFmts>
  <fonts count="2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13" borderId="19" applyNumberForma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0" borderId="18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16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6" borderId="18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0" fillId="2" borderId="6" xfId="0" applyFill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78" fontId="2" fillId="0" borderId="2" xfId="3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0" fontId="0" fillId="2" borderId="9" xfId="0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179" fontId="2" fillId="0" borderId="2" xfId="3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178" fontId="2" fillId="0" borderId="2" xfId="3" applyFont="1" applyBorder="1" applyAlignment="1">
      <alignment horizontal="left" vertical="top" wrapText="1"/>
    </xf>
    <xf numFmtId="179" fontId="2" fillId="0" borderId="2" xfId="3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2" xfId="0" applyBorder="1" applyAlignment="1">
      <alignment horizontal="center" vertical="center" wrapText="1"/>
    </xf>
    <xf numFmtId="0" fontId="0" fillId="2" borderId="6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178" fontId="2" fillId="0" borderId="2" xfId="3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top"/>
    </xf>
    <xf numFmtId="0" fontId="0" fillId="2" borderId="9" xfId="0" applyFill="1" applyBorder="1" applyAlignment="1">
      <alignment horizontal="left" vertical="top" wrapText="1"/>
    </xf>
    <xf numFmtId="178" fontId="2" fillId="0" borderId="2" xfId="3" applyFont="1" applyFill="1" applyBorder="1" applyAlignment="1">
      <alignment horizontal="center" vertical="center" wrapText="1"/>
    </xf>
    <xf numFmtId="178" fontId="2" fillId="0" borderId="12" xfId="3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178" fontId="0" fillId="0" borderId="2" xfId="3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vertical="top"/>
    </xf>
    <xf numFmtId="178" fontId="0" fillId="0" borderId="2" xfId="3" applyFont="1" applyBorder="1" applyAlignment="1">
      <alignment vertical="center"/>
    </xf>
    <xf numFmtId="0" fontId="0" fillId="0" borderId="2" xfId="0" applyBorder="1" applyAlignment="1">
      <alignment horizontal="left" vertical="top" wrapText="1"/>
    </xf>
    <xf numFmtId="178" fontId="0" fillId="0" borderId="2" xfId="3" applyFont="1" applyBorder="1" applyAlignment="1">
      <alignment horizontal="left" vertical="center" wrapText="1"/>
    </xf>
    <xf numFmtId="179" fontId="0" fillId="0" borderId="2" xfId="3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10" fontId="0" fillId="2" borderId="6" xfId="6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2" borderId="9" xfId="6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9" fontId="0" fillId="0" borderId="0" xfId="3" applyNumberFormat="1" applyFont="1"/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9" fontId="0" fillId="2" borderId="6" xfId="6" applyFont="1" applyFill="1" applyBorder="1" applyAlignment="1">
      <alignment horizontal="center" vertical="center"/>
    </xf>
    <xf numFmtId="9" fontId="0" fillId="2" borderId="9" xfId="6" applyFont="1" applyFill="1" applyBorder="1" applyAlignment="1">
      <alignment horizontal="center" vertical="center"/>
    </xf>
    <xf numFmtId="0" fontId="0" fillId="2" borderId="6" xfId="0" applyFill="1" applyBorder="1" applyAlignment="1" quotePrefix="1">
      <alignment horizontal="center" vertical="top"/>
    </xf>
    <xf numFmtId="0" fontId="0" fillId="0" borderId="6" xfId="0" applyBorder="1" applyAlignment="1" quotePrefix="1">
      <alignment horizontal="center" vertical="top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42"/>
  <sheetViews>
    <sheetView tabSelected="1" view="pageBreakPreview" zoomScale="85" zoomScaleNormal="100" topLeftCell="D4" workbookViewId="0">
      <pane ySplit="1" topLeftCell="A29" activePane="bottomLeft" state="frozen"/>
      <selection/>
      <selection pane="bottomLeft" activeCell="M4" sqref="M4"/>
    </sheetView>
  </sheetViews>
  <sheetFormatPr defaultColWidth="9" defaultRowHeight="15"/>
  <cols>
    <col min="2" max="2" width="3.88571428571429" customWidth="1"/>
    <col min="3" max="3" width="14.6666666666667" customWidth="1"/>
    <col min="4" max="4" width="5.33333333333333" customWidth="1"/>
    <col min="5" max="5" width="25" customWidth="1"/>
    <col min="6" max="6" width="34.1047619047619" customWidth="1"/>
    <col min="7" max="7" width="22.552380952381" customWidth="1"/>
    <col min="8" max="8" width="8.55238095238095" customWidth="1"/>
    <col min="9" max="9" width="12.1047619047619" customWidth="1"/>
    <col min="10" max="10" width="13.6666666666667" customWidth="1"/>
    <col min="11" max="11" width="5.43809523809524" customWidth="1"/>
    <col min="13" max="13" width="21.4380952380952" customWidth="1"/>
    <col min="17" max="17" width="23.1904761904762" customWidth="1"/>
  </cols>
  <sheetData>
    <row r="2" spans="2:2">
      <c r="B2" t="s">
        <v>0</v>
      </c>
    </row>
    <row r="3" spans="2:2">
      <c r="B3" t="s">
        <v>1</v>
      </c>
    </row>
    <row r="4" ht="30" spans="2:11">
      <c r="B4" s="1" t="s">
        <v>2</v>
      </c>
      <c r="C4" s="1" t="s">
        <v>3</v>
      </c>
      <c r="D4" s="1" t="s">
        <v>2</v>
      </c>
      <c r="E4" s="1" t="s">
        <v>4</v>
      </c>
      <c r="F4" s="2" t="s">
        <v>5</v>
      </c>
      <c r="G4" s="3"/>
      <c r="H4" s="4"/>
      <c r="I4" s="1" t="s">
        <v>6</v>
      </c>
      <c r="J4" s="1" t="s">
        <v>7</v>
      </c>
      <c r="K4" s="1" t="s">
        <v>8</v>
      </c>
    </row>
    <row r="5" spans="2:11">
      <c r="B5" s="5" t="s">
        <v>9</v>
      </c>
      <c r="C5" s="5"/>
      <c r="D5" s="5"/>
      <c r="E5" s="5"/>
      <c r="F5" s="6"/>
      <c r="G5" s="6"/>
      <c r="H5" s="6"/>
      <c r="I5" s="6"/>
      <c r="J5" s="6"/>
      <c r="K5" s="6"/>
    </row>
    <row r="6" ht="30" spans="2:11">
      <c r="B6" s="7">
        <v>1</v>
      </c>
      <c r="C6" s="8" t="s">
        <v>10</v>
      </c>
      <c r="D6" s="77" t="s">
        <v>11</v>
      </c>
      <c r="E6" s="10" t="s">
        <v>12</v>
      </c>
      <c r="F6" s="11" t="s">
        <v>13</v>
      </c>
      <c r="G6" s="12">
        <v>551830604395.8</v>
      </c>
      <c r="H6" s="13" t="s">
        <v>14</v>
      </c>
      <c r="I6" s="64">
        <f>G6/G7</f>
        <v>0.0856134453305824</v>
      </c>
      <c r="J6" s="65" t="s">
        <v>15</v>
      </c>
      <c r="K6" s="7"/>
    </row>
    <row r="7" spans="2:11">
      <c r="B7" s="14"/>
      <c r="C7" s="15"/>
      <c r="D7" s="16"/>
      <c r="E7" s="17"/>
      <c r="F7" s="11" t="s">
        <v>16</v>
      </c>
      <c r="G7" s="18">
        <f>6413199788337.93+32407000000</f>
        <v>6445606788337.93</v>
      </c>
      <c r="H7" s="19"/>
      <c r="I7" s="66"/>
      <c r="J7" s="67"/>
      <c r="K7" s="37"/>
    </row>
    <row r="8" spans="2:11">
      <c r="B8" s="14"/>
      <c r="C8" s="15"/>
      <c r="D8" s="77" t="s">
        <v>17</v>
      </c>
      <c r="E8" s="10" t="s">
        <v>18</v>
      </c>
      <c r="F8" s="11" t="s">
        <v>19</v>
      </c>
      <c r="G8" s="20">
        <v>2255072985427.41</v>
      </c>
      <c r="H8" s="13" t="s">
        <v>14</v>
      </c>
      <c r="I8" s="64">
        <f>G8/G9</f>
        <v>0.00956163258195515</v>
      </c>
      <c r="J8" s="65" t="s">
        <v>15</v>
      </c>
      <c r="K8" s="7"/>
    </row>
    <row r="9" spans="2:13">
      <c r="B9" s="14"/>
      <c r="C9" s="15"/>
      <c r="D9" s="16"/>
      <c r="E9" s="17"/>
      <c r="F9" s="11" t="s">
        <v>20</v>
      </c>
      <c r="G9" s="20">
        <v>235846019610000</v>
      </c>
      <c r="H9" s="19"/>
      <c r="I9" s="66"/>
      <c r="J9" s="67"/>
      <c r="K9" s="37"/>
      <c r="M9" s="68"/>
    </row>
    <row r="10" ht="30" spans="2:11">
      <c r="B10" s="14"/>
      <c r="C10" s="15"/>
      <c r="D10" s="77" t="s">
        <v>21</v>
      </c>
      <c r="E10" s="10" t="s">
        <v>22</v>
      </c>
      <c r="F10" s="11" t="s">
        <v>23</v>
      </c>
      <c r="G10" s="21">
        <v>3311294027010.3</v>
      </c>
      <c r="H10" s="13" t="s">
        <v>14</v>
      </c>
      <c r="I10" s="64">
        <f>G10/G11</f>
        <v>0.516324788919209</v>
      </c>
      <c r="J10" s="65" t="s">
        <v>15</v>
      </c>
      <c r="K10" s="7"/>
    </row>
    <row r="11" spans="2:11">
      <c r="B11" s="14"/>
      <c r="C11" s="15"/>
      <c r="D11" s="16"/>
      <c r="E11" s="22"/>
      <c r="F11" s="11" t="s">
        <v>24</v>
      </c>
      <c r="G11" s="18">
        <v>6413199788337.93</v>
      </c>
      <c r="H11" s="19"/>
      <c r="I11" s="66"/>
      <c r="J11" s="67"/>
      <c r="K11" s="37"/>
    </row>
    <row r="12" spans="2:11">
      <c r="B12" s="14"/>
      <c r="C12" s="15"/>
      <c r="D12" s="77" t="s">
        <v>25</v>
      </c>
      <c r="E12" s="8" t="s">
        <v>26</v>
      </c>
      <c r="F12" s="23" t="s">
        <v>26</v>
      </c>
      <c r="G12" s="24" t="s">
        <v>27</v>
      </c>
      <c r="H12" s="25"/>
      <c r="I12" s="69" t="s">
        <v>27</v>
      </c>
      <c r="J12" s="65" t="s">
        <v>28</v>
      </c>
      <c r="K12" s="7"/>
    </row>
    <row r="13" spans="2:11">
      <c r="B13" s="14"/>
      <c r="C13" s="15"/>
      <c r="D13" s="16"/>
      <c r="E13" s="26"/>
      <c r="F13" s="27"/>
      <c r="G13" s="28"/>
      <c r="H13" s="29"/>
      <c r="I13" s="70"/>
      <c r="J13" s="67"/>
      <c r="K13" s="37"/>
    </row>
    <row r="14" ht="33.6" customHeight="1" spans="2:11">
      <c r="B14" s="14"/>
      <c r="C14" s="15"/>
      <c r="D14" s="77" t="s">
        <v>29</v>
      </c>
      <c r="E14" s="8" t="s">
        <v>30</v>
      </c>
      <c r="F14" s="23" t="s">
        <v>31</v>
      </c>
      <c r="G14" s="30" t="s">
        <v>32</v>
      </c>
      <c r="H14" s="13"/>
      <c r="I14" s="69" t="s">
        <v>33</v>
      </c>
      <c r="J14" s="65" t="s">
        <v>28</v>
      </c>
      <c r="K14" s="7"/>
    </row>
    <row r="15" ht="27.6" customHeight="1" spans="2:11">
      <c r="B15" s="14"/>
      <c r="C15" s="15"/>
      <c r="D15" s="16"/>
      <c r="E15" s="31"/>
      <c r="F15" s="32"/>
      <c r="G15" s="33"/>
      <c r="H15" s="19"/>
      <c r="I15" s="70"/>
      <c r="J15" s="67"/>
      <c r="K15" s="37"/>
    </row>
    <row r="16" ht="33" customHeight="1" spans="2:11">
      <c r="B16" s="14"/>
      <c r="C16" s="15"/>
      <c r="D16" s="77" t="s">
        <v>34</v>
      </c>
      <c r="E16" s="8" t="s">
        <v>35</v>
      </c>
      <c r="F16" s="23" t="s">
        <v>36</v>
      </c>
      <c r="G16" s="30" t="s">
        <v>32</v>
      </c>
      <c r="H16" s="13"/>
      <c r="I16" s="69" t="s">
        <v>33</v>
      </c>
      <c r="J16" s="65" t="s">
        <v>28</v>
      </c>
      <c r="K16" s="7"/>
    </row>
    <row r="17" ht="30" customHeight="1" spans="2:11">
      <c r="B17" s="14"/>
      <c r="C17" s="15"/>
      <c r="D17" s="16"/>
      <c r="E17" s="31"/>
      <c r="F17" s="32"/>
      <c r="G17" s="33"/>
      <c r="H17" s="19"/>
      <c r="I17" s="70"/>
      <c r="J17" s="67"/>
      <c r="K17" s="37"/>
    </row>
    <row r="18" ht="62.4" customHeight="1" spans="2:11">
      <c r="B18" s="7">
        <v>2</v>
      </c>
      <c r="C18" s="34" t="s">
        <v>37</v>
      </c>
      <c r="D18" s="77" t="s">
        <v>38</v>
      </c>
      <c r="E18" s="10" t="s">
        <v>39</v>
      </c>
      <c r="F18" s="11" t="s">
        <v>40</v>
      </c>
      <c r="G18" s="12">
        <v>2</v>
      </c>
      <c r="H18" s="13" t="s">
        <v>14</v>
      </c>
      <c r="I18" s="64">
        <f>G18/G19</f>
        <v>0.0117647058823529</v>
      </c>
      <c r="J18" s="65" t="s">
        <v>41</v>
      </c>
      <c r="K18" s="7"/>
    </row>
    <row r="19" ht="30.6" customHeight="1" spans="2:11">
      <c r="B19" s="14"/>
      <c r="C19" s="35"/>
      <c r="D19" s="16"/>
      <c r="E19" s="22"/>
      <c r="F19" s="11" t="s">
        <v>42</v>
      </c>
      <c r="G19" s="12">
        <v>170</v>
      </c>
      <c r="H19" s="19"/>
      <c r="I19" s="66"/>
      <c r="J19" s="67"/>
      <c r="K19" s="37"/>
    </row>
    <row r="20" ht="31.8" customHeight="1" spans="2:11">
      <c r="B20" s="14"/>
      <c r="C20" s="35"/>
      <c r="D20" s="77" t="s">
        <v>43</v>
      </c>
      <c r="E20" s="10" t="s">
        <v>44</v>
      </c>
      <c r="F20" s="11" t="s">
        <v>45</v>
      </c>
      <c r="G20" s="12">
        <f>223+34</f>
        <v>257</v>
      </c>
      <c r="H20" s="13" t="s">
        <v>14</v>
      </c>
      <c r="I20" s="64">
        <f>G20/G21</f>
        <v>0.137653990358864</v>
      </c>
      <c r="J20" s="65" t="s">
        <v>41</v>
      </c>
      <c r="K20" s="7"/>
    </row>
    <row r="21" ht="31.8" customHeight="1" spans="2:11">
      <c r="B21" s="14"/>
      <c r="C21" s="35"/>
      <c r="D21" s="16"/>
      <c r="E21" s="22"/>
      <c r="F21" s="11" t="s">
        <v>46</v>
      </c>
      <c r="G21" s="12">
        <f>1891-24</f>
        <v>1867</v>
      </c>
      <c r="H21" s="19"/>
      <c r="I21" s="66"/>
      <c r="J21" s="67"/>
      <c r="K21" s="37"/>
    </row>
    <row r="22" ht="30" spans="2:11">
      <c r="B22" s="14"/>
      <c r="C22" s="35"/>
      <c r="D22" s="77" t="s">
        <v>47</v>
      </c>
      <c r="E22" s="10" t="s">
        <v>48</v>
      </c>
      <c r="F22" s="11" t="s">
        <v>49</v>
      </c>
      <c r="G22" s="36">
        <v>798946057240.79</v>
      </c>
      <c r="H22" s="13" t="s">
        <v>14</v>
      </c>
      <c r="I22" s="64">
        <f>G22/G23</f>
        <v>0.400408792717281</v>
      </c>
      <c r="J22" s="65"/>
      <c r="K22" s="7"/>
    </row>
    <row r="23" spans="2:11">
      <c r="B23" s="37"/>
      <c r="C23" s="38"/>
      <c r="D23" s="16"/>
      <c r="E23" s="22"/>
      <c r="F23" s="11" t="s">
        <v>50</v>
      </c>
      <c r="G23" s="36">
        <v>1995325956303.13</v>
      </c>
      <c r="H23" s="19"/>
      <c r="I23" s="66"/>
      <c r="J23" s="67"/>
      <c r="K23" s="37"/>
    </row>
    <row r="24" ht="36.6" customHeight="1" spans="2:11">
      <c r="B24" s="7">
        <v>3</v>
      </c>
      <c r="C24" s="34" t="s">
        <v>51</v>
      </c>
      <c r="D24" s="78" t="s">
        <v>52</v>
      </c>
      <c r="E24" s="10" t="s">
        <v>53</v>
      </c>
      <c r="F24" s="11" t="s">
        <v>54</v>
      </c>
      <c r="G24" s="39">
        <v>4500</v>
      </c>
      <c r="H24" s="13" t="s">
        <v>14</v>
      </c>
      <c r="I24" s="64">
        <f>G24/G25</f>
        <v>1.95397307859314</v>
      </c>
      <c r="J24" s="71" t="s">
        <v>55</v>
      </c>
      <c r="K24" s="7"/>
    </row>
    <row r="25" ht="36.6" customHeight="1" spans="2:11">
      <c r="B25" s="14"/>
      <c r="C25" s="35"/>
      <c r="D25" s="37"/>
      <c r="E25" s="22"/>
      <c r="F25" s="11" t="s">
        <v>56</v>
      </c>
      <c r="G25" s="40">
        <v>2303</v>
      </c>
      <c r="H25" s="19"/>
      <c r="I25" s="66"/>
      <c r="J25" s="72"/>
      <c r="K25" s="37"/>
    </row>
    <row r="26" ht="28.8" customHeight="1" spans="2:11">
      <c r="B26" s="14"/>
      <c r="C26" s="35"/>
      <c r="D26" s="78" t="s">
        <v>57</v>
      </c>
      <c r="E26" s="10" t="s">
        <v>58</v>
      </c>
      <c r="F26" s="11" t="s">
        <v>59</v>
      </c>
      <c r="G26" s="39">
        <v>665</v>
      </c>
      <c r="H26" s="13" t="s">
        <v>14</v>
      </c>
      <c r="I26" s="64">
        <f>G26/G27</f>
        <v>0.0977509922093194</v>
      </c>
      <c r="J26" s="71" t="s">
        <v>55</v>
      </c>
      <c r="K26" s="7"/>
    </row>
    <row r="27" ht="45" spans="2:11">
      <c r="B27" s="14"/>
      <c r="C27" s="35"/>
      <c r="D27" s="37"/>
      <c r="E27" s="22"/>
      <c r="F27" s="11" t="s">
        <v>60</v>
      </c>
      <c r="G27" s="40">
        <f>6138+665</f>
        <v>6803</v>
      </c>
      <c r="H27" s="19"/>
      <c r="I27" s="66"/>
      <c r="J27" s="72"/>
      <c r="K27" s="37"/>
    </row>
    <row r="28" ht="34.2" customHeight="1" spans="2:11">
      <c r="B28" s="14"/>
      <c r="C28" s="35"/>
      <c r="D28" s="78" t="s">
        <v>61</v>
      </c>
      <c r="E28" s="10" t="s">
        <v>62</v>
      </c>
      <c r="F28" s="11" t="s">
        <v>63</v>
      </c>
      <c r="G28" s="39">
        <v>545</v>
      </c>
      <c r="H28" s="13" t="s">
        <v>14</v>
      </c>
      <c r="I28" s="64">
        <f>G28/G29</f>
        <v>0.0887911371782339</v>
      </c>
      <c r="J28" s="71" t="s">
        <v>55</v>
      </c>
      <c r="K28" s="7"/>
    </row>
    <row r="29" ht="45" spans="2:11">
      <c r="B29" s="37"/>
      <c r="C29" s="38"/>
      <c r="D29" s="37"/>
      <c r="E29" s="22"/>
      <c r="F29" s="11" t="s">
        <v>64</v>
      </c>
      <c r="G29" s="39">
        <v>6138</v>
      </c>
      <c r="H29" s="19"/>
      <c r="I29" s="66"/>
      <c r="J29" s="72"/>
      <c r="K29" s="37"/>
    </row>
    <row r="30" ht="30" spans="2:11">
      <c r="B30" s="7">
        <v>4</v>
      </c>
      <c r="C30" s="8" t="s">
        <v>65</v>
      </c>
      <c r="D30" s="77" t="s">
        <v>66</v>
      </c>
      <c r="E30" s="10" t="s">
        <v>67</v>
      </c>
      <c r="F30" s="11" t="s">
        <v>68</v>
      </c>
      <c r="G30" s="20">
        <v>6413199788337.93</v>
      </c>
      <c r="H30" s="13" t="s">
        <v>14</v>
      </c>
      <c r="I30" s="64">
        <f>(G30/G31)</f>
        <v>0.881950976881312</v>
      </c>
      <c r="J30" s="65" t="s">
        <v>15</v>
      </c>
      <c r="K30" s="7"/>
    </row>
    <row r="31" spans="2:11">
      <c r="B31" s="14"/>
      <c r="C31" s="15"/>
      <c r="D31" s="16"/>
      <c r="E31" s="22"/>
      <c r="F31" s="11" t="s">
        <v>69</v>
      </c>
      <c r="G31" s="20">
        <f>7271605742777</f>
        <v>7271605742777</v>
      </c>
      <c r="H31" s="19"/>
      <c r="I31" s="66"/>
      <c r="J31" s="67"/>
      <c r="K31" s="37"/>
    </row>
    <row r="32" ht="30" spans="2:11">
      <c r="B32" s="14"/>
      <c r="C32" s="15"/>
      <c r="D32" s="77" t="s">
        <v>70</v>
      </c>
      <c r="E32" s="8" t="s">
        <v>71</v>
      </c>
      <c r="F32" s="41" t="s">
        <v>72</v>
      </c>
      <c r="G32" s="42">
        <v>2255072985427.41</v>
      </c>
      <c r="H32" s="13" t="s">
        <v>14</v>
      </c>
      <c r="I32" s="64">
        <f>(G32/G33)</f>
        <v>0.891871562679959</v>
      </c>
      <c r="J32" s="65" t="s">
        <v>15</v>
      </c>
      <c r="K32" s="7"/>
    </row>
    <row r="33" ht="30" spans="2:11">
      <c r="B33" s="14"/>
      <c r="C33" s="15"/>
      <c r="D33" s="16"/>
      <c r="E33" s="26"/>
      <c r="F33" s="43" t="s">
        <v>73</v>
      </c>
      <c r="G33" s="42">
        <v>2528472797867</v>
      </c>
      <c r="H33" s="19"/>
      <c r="I33" s="66"/>
      <c r="J33" s="67"/>
      <c r="K33" s="37"/>
    </row>
    <row r="34" ht="52.2" customHeight="1" spans="2:11">
      <c r="B34" s="14"/>
      <c r="C34" s="15"/>
      <c r="D34" s="77" t="s">
        <v>74</v>
      </c>
      <c r="E34" s="44" t="s">
        <v>75</v>
      </c>
      <c r="F34" s="23" t="s">
        <v>76</v>
      </c>
      <c r="G34" s="45"/>
      <c r="H34" s="46"/>
      <c r="I34" s="73" t="s">
        <v>77</v>
      </c>
      <c r="J34" s="71" t="s">
        <v>41</v>
      </c>
      <c r="K34" s="7"/>
    </row>
    <row r="35" ht="46.2" customHeight="1" spans="2:11">
      <c r="B35" s="14"/>
      <c r="C35" s="15"/>
      <c r="D35" s="16"/>
      <c r="E35" s="31"/>
      <c r="F35" s="27"/>
      <c r="G35" s="47"/>
      <c r="H35" s="48"/>
      <c r="I35" s="74"/>
      <c r="J35" s="72"/>
      <c r="K35" s="37"/>
    </row>
    <row r="36" ht="24.6" customHeight="1" spans="2:11">
      <c r="B36" s="14"/>
      <c r="C36" s="15"/>
      <c r="D36" s="77" t="s">
        <v>78</v>
      </c>
      <c r="E36" s="8" t="s">
        <v>79</v>
      </c>
      <c r="F36" s="49" t="s">
        <v>80</v>
      </c>
      <c r="G36" s="50">
        <v>256028624206.07</v>
      </c>
      <c r="H36" s="13" t="s">
        <v>14</v>
      </c>
      <c r="I36" s="64">
        <f>G36/G37</f>
        <v>0.0390807091059511</v>
      </c>
      <c r="J36" s="71" t="s">
        <v>15</v>
      </c>
      <c r="K36" s="7"/>
    </row>
    <row r="37" ht="37.2" customHeight="1" spans="2:11">
      <c r="B37" s="37"/>
      <c r="C37" s="26"/>
      <c r="D37" s="16"/>
      <c r="E37" s="26"/>
      <c r="F37" s="51" t="s">
        <v>81</v>
      </c>
      <c r="G37" s="52">
        <f>6551278880635.32</f>
        <v>6551278880635.32</v>
      </c>
      <c r="H37" s="19"/>
      <c r="I37" s="66"/>
      <c r="J37" s="72"/>
      <c r="K37" s="37"/>
    </row>
    <row r="38" ht="45" spans="2:11">
      <c r="B38" s="7">
        <v>5</v>
      </c>
      <c r="C38" s="8" t="s">
        <v>82</v>
      </c>
      <c r="D38" s="77" t="s">
        <v>83</v>
      </c>
      <c r="E38" s="8" t="s">
        <v>84</v>
      </c>
      <c r="F38" s="43" t="s">
        <v>85</v>
      </c>
      <c r="G38" s="53">
        <v>724178648178.54</v>
      </c>
      <c r="H38" s="13" t="s">
        <v>14</v>
      </c>
      <c r="I38" s="64">
        <f>G38/G39</f>
        <v>0.906681565347701</v>
      </c>
      <c r="J38" s="71" t="s">
        <v>15</v>
      </c>
      <c r="K38" s="7"/>
    </row>
    <row r="39" ht="45" customHeight="1" spans="2:11">
      <c r="B39" s="14"/>
      <c r="C39" s="15"/>
      <c r="D39" s="16"/>
      <c r="E39" s="26"/>
      <c r="F39" s="43" t="s">
        <v>86</v>
      </c>
      <c r="G39" s="53">
        <v>798713325445</v>
      </c>
      <c r="H39" s="19"/>
      <c r="I39" s="66"/>
      <c r="J39" s="72"/>
      <c r="K39" s="37"/>
    </row>
    <row r="40" ht="30" spans="2:11">
      <c r="B40" s="14"/>
      <c r="C40" s="15"/>
      <c r="D40" s="77" t="s">
        <v>87</v>
      </c>
      <c r="E40" s="54" t="s">
        <v>88</v>
      </c>
      <c r="F40" s="55" t="s">
        <v>89</v>
      </c>
      <c r="G40" s="56">
        <v>12</v>
      </c>
      <c r="H40" s="13" t="s">
        <v>14</v>
      </c>
      <c r="I40" s="75">
        <f>G40/G41</f>
        <v>1</v>
      </c>
      <c r="J40" s="71" t="s">
        <v>15</v>
      </c>
      <c r="K40" s="7"/>
    </row>
    <row r="41" ht="26.4" customHeight="1" spans="2:11">
      <c r="B41" s="37"/>
      <c r="C41" s="26"/>
      <c r="D41" s="16"/>
      <c r="E41" s="57"/>
      <c r="F41" s="55" t="s">
        <v>90</v>
      </c>
      <c r="G41" s="56">
        <v>12</v>
      </c>
      <c r="H41" s="19"/>
      <c r="I41" s="76"/>
      <c r="J41" s="72"/>
      <c r="K41" s="37"/>
    </row>
    <row r="42" spans="2:11">
      <c r="B42" s="58"/>
      <c r="C42" s="59"/>
      <c r="D42" s="58"/>
      <c r="E42" s="60"/>
      <c r="F42" s="61"/>
      <c r="G42" s="62"/>
      <c r="H42" s="63"/>
      <c r="I42" s="59"/>
      <c r="J42" s="59"/>
      <c r="K42" s="59"/>
    </row>
  </sheetData>
  <mergeCells count="123">
    <mergeCell ref="F4:H4"/>
    <mergeCell ref="B5:E5"/>
    <mergeCell ref="B6:B17"/>
    <mergeCell ref="B18:B23"/>
    <mergeCell ref="B24:B29"/>
    <mergeCell ref="B30:B37"/>
    <mergeCell ref="B38:B41"/>
    <mergeCell ref="C6:C17"/>
    <mergeCell ref="C18:C23"/>
    <mergeCell ref="C24:C29"/>
    <mergeCell ref="C30:C37"/>
    <mergeCell ref="C38:C41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F12:F13"/>
    <mergeCell ref="F14:F15"/>
    <mergeCell ref="F16:F17"/>
    <mergeCell ref="H6:H7"/>
    <mergeCell ref="H8:H9"/>
    <mergeCell ref="H10:H11"/>
    <mergeCell ref="H18:H19"/>
    <mergeCell ref="H20:H21"/>
    <mergeCell ref="H22:H23"/>
    <mergeCell ref="H24:H25"/>
    <mergeCell ref="H26:H27"/>
    <mergeCell ref="H28:H29"/>
    <mergeCell ref="H30:H31"/>
    <mergeCell ref="H32:H33"/>
    <mergeCell ref="H36:H37"/>
    <mergeCell ref="H38:H39"/>
    <mergeCell ref="H40:H41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  <mergeCell ref="I40:I41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K40:K41"/>
    <mergeCell ref="F34:H35"/>
    <mergeCell ref="G12:H13"/>
    <mergeCell ref="G14:H15"/>
    <mergeCell ref="G16:H17"/>
  </mergeCells>
  <pageMargins left="0.47244094488189" right="0.196850393700787" top="0.47244094488189" bottom="0.748031496062992" header="0.31496062992126" footer="0.31496062992126"/>
  <pageSetup paperSize="10000" scale="69" orientation="portrait"/>
  <headerFooter/>
  <rowBreaks count="1" manualBreakCount="1">
    <brk id="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Outcome revisi no.97 tgl. 18-3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R.O.G</dc:creator>
  <cp:lastModifiedBy>pc</cp:lastModifiedBy>
  <dcterms:created xsi:type="dcterms:W3CDTF">2021-01-04T17:50:00Z</dcterms:created>
  <cp:lastPrinted>2021-03-09T16:37:00Z</cp:lastPrinted>
  <dcterms:modified xsi:type="dcterms:W3CDTF">2021-04-27T06:11:38Z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1033-11.2.0.10114</vt:lpwstr>
  </property>
</Properties>
</file>